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eblog\Desktop\lot 30 articles vgtlaw\25\"/>
    </mc:Choice>
  </mc:AlternateContent>
  <xr:revisionPtr revIDLastSave="0" documentId="13_ncr:1_{B094DEBB-95DA-4B77-AF72-0D6ECF0C50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mortissement panneau solaire" sheetId="1" r:id="rId1"/>
  </sheets>
  <calcPr calcId="191029"/>
</workbook>
</file>

<file path=xl/calcChain.xml><?xml version="1.0" encoding="utf-8"?>
<calcChain xmlns="http://schemas.openxmlformats.org/spreadsheetml/2006/main">
  <c r="C14" i="1" l="1"/>
  <c r="C15" i="1" s="1"/>
  <c r="C10" i="1"/>
  <c r="C19" i="1" l="1"/>
  <c r="C18" i="1"/>
</calcChain>
</file>

<file path=xl/sharedStrings.xml><?xml version="1.0" encoding="utf-8"?>
<sst xmlns="http://schemas.openxmlformats.org/spreadsheetml/2006/main" count="21" uniqueCount="21">
  <si>
    <t>Production annuelle par kWc (en kWh)</t>
  </si>
  <si>
    <t>Nombre de kWc installés</t>
  </si>
  <si>
    <t>Prix d’installation par Kwc</t>
  </si>
  <si>
    <t>Subvention</t>
  </si>
  <si>
    <t>Utilisation de la production</t>
  </si>
  <si>
    <t>Coût total de l’installation</t>
  </si>
  <si>
    <t>Prix de l’électricité</t>
  </si>
  <si>
    <t>Production annuelle utilisée (kWh)</t>
  </si>
  <si>
    <t>Économies annuelles sur la facture d’électricité</t>
  </si>
  <si>
    <t>Années d’amortissement</t>
  </si>
  <si>
    <t>Retour sur investissement</t>
  </si>
  <si>
    <t>Données</t>
  </si>
  <si>
    <t>Valeur</t>
  </si>
  <si>
    <t>Commentaires</t>
  </si>
  <si>
    <t>La durée de vie estimée des panneaux et des onduleurs est de 20 ans</t>
  </si>
  <si>
    <t>Saisissez le coût estimé de l’électricité en euros/kWh</t>
  </si>
  <si>
    <t>Il est prévu de subventionner le logement jusqu’à 40 %</t>
  </si>
  <si>
    <t>Une orientation en France est de 2500 euros en moyenne par kWc mais peut varier d’un installateur à l’autre</t>
  </si>
  <si>
    <t>Cela n’influence que le coût total, mais vous devez étudier la facture pour voir si l’installation d’une trop grande quantité affecte l’utilisation</t>
  </si>
  <si>
    <t xml:space="preserve">Calcul en https://re.jrc.ec.europa.eu/pvg_tools/en/#PVP
</t>
  </si>
  <si>
    <t>Cela peut varier, mais selon Kelwatt, la consommation diurne est de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</si>
</sst>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1C232"/>
        <bgColor rgb="FFF1C232"/>
      </patternFill>
    </fill>
    <fill>
      <patternFill patternType="solid">
        <fgColor rgb="FF6AA84F"/>
        <bgColor rgb="FF6AA84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/>
    <xf numFmtId="9" fontId="1" fillId="2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10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.jrc.ec.europa.eu/pvg_tools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3:D19"/>
  <sheetViews>
    <sheetView tabSelected="1" workbookViewId="0">
      <selection activeCell="B20" sqref="B20"/>
    </sheetView>
  </sheetViews>
  <sheetFormatPr baseColWidth="10" defaultColWidth="12.6328125" defaultRowHeight="15.75" customHeight="1" x14ac:dyDescent="0.25"/>
  <cols>
    <col min="2" max="2" width="38.81640625" bestFit="1" customWidth="1"/>
    <col min="3" max="3" width="16.26953125" customWidth="1"/>
    <col min="4" max="4" width="111.36328125" bestFit="1" customWidth="1"/>
  </cols>
  <sheetData>
    <row r="3" spans="2:4" ht="13" x14ac:dyDescent="0.3">
      <c r="B3" s="1" t="s">
        <v>11</v>
      </c>
      <c r="C3" s="1" t="s">
        <v>12</v>
      </c>
      <c r="D3" s="1" t="s">
        <v>13</v>
      </c>
    </row>
    <row r="4" spans="2:4" ht="15.75" customHeight="1" x14ac:dyDescent="0.25">
      <c r="B4" s="2" t="s">
        <v>0</v>
      </c>
      <c r="C4" s="3">
        <v>1600</v>
      </c>
      <c r="D4" s="2" t="s">
        <v>19</v>
      </c>
    </row>
    <row r="5" spans="2:4" ht="15.75" customHeight="1" x14ac:dyDescent="0.25">
      <c r="B5" s="2" t="s">
        <v>1</v>
      </c>
      <c r="C5" s="3">
        <v>1</v>
      </c>
      <c r="D5" s="2" t="s">
        <v>18</v>
      </c>
    </row>
    <row r="6" spans="2:4" ht="15.75" customHeight="1" x14ac:dyDescent="0.25">
      <c r="B6" s="2" t="s">
        <v>2</v>
      </c>
      <c r="C6" s="3">
        <v>2500</v>
      </c>
      <c r="D6" s="2" t="s">
        <v>17</v>
      </c>
    </row>
    <row r="7" spans="2:4" ht="15.75" customHeight="1" x14ac:dyDescent="0.25">
      <c r="B7" s="2" t="s">
        <v>3</v>
      </c>
      <c r="C7" s="4">
        <v>0.4</v>
      </c>
      <c r="D7" s="2" t="s">
        <v>16</v>
      </c>
    </row>
    <row r="8" spans="2:4" ht="15.75" customHeight="1" x14ac:dyDescent="0.25">
      <c r="B8" s="2" t="s">
        <v>4</v>
      </c>
      <c r="C8" s="4">
        <v>0.4</v>
      </c>
      <c r="D8" s="2" t="s">
        <v>20</v>
      </c>
    </row>
    <row r="9" spans="2:4" ht="15.75" customHeight="1" x14ac:dyDescent="0.25">
      <c r="B9" s="2"/>
      <c r="C9" s="2"/>
      <c r="D9" s="2"/>
    </row>
    <row r="10" spans="2:4" ht="15.75" customHeight="1" x14ac:dyDescent="0.25">
      <c r="B10" s="2" t="s">
        <v>5</v>
      </c>
      <c r="C10" s="5">
        <f>C5*C6*(1-C7)</f>
        <v>1500</v>
      </c>
      <c r="D10" s="2"/>
    </row>
    <row r="11" spans="2:4" ht="15.75" customHeight="1" x14ac:dyDescent="0.25">
      <c r="B11" s="2"/>
      <c r="C11" s="2"/>
      <c r="D11" s="2"/>
    </row>
    <row r="12" spans="2:4" ht="15.75" customHeight="1" x14ac:dyDescent="0.25">
      <c r="B12" s="2" t="s">
        <v>6</v>
      </c>
      <c r="C12" s="6">
        <v>0.2</v>
      </c>
      <c r="D12" s="2" t="s">
        <v>15</v>
      </c>
    </row>
    <row r="13" spans="2:4" ht="15.75" customHeight="1" x14ac:dyDescent="0.25">
      <c r="B13" s="2"/>
      <c r="C13" s="2"/>
      <c r="D13" s="2"/>
    </row>
    <row r="14" spans="2:4" ht="15.75" customHeight="1" x14ac:dyDescent="0.25">
      <c r="B14" s="2" t="s">
        <v>7</v>
      </c>
      <c r="C14" s="7">
        <f>C4*C5*C8</f>
        <v>640</v>
      </c>
      <c r="D14" s="2"/>
    </row>
    <row r="15" spans="2:4" ht="15.75" customHeight="1" x14ac:dyDescent="0.25">
      <c r="B15" s="2" t="s">
        <v>8</v>
      </c>
      <c r="C15" s="7">
        <f>C14*C12</f>
        <v>128</v>
      </c>
      <c r="D15" s="2"/>
    </row>
    <row r="16" spans="2:4" ht="15.75" customHeight="1" x14ac:dyDescent="0.25">
      <c r="B16" s="2"/>
      <c r="C16" s="2"/>
      <c r="D16" s="2"/>
    </row>
    <row r="17" spans="2:4" ht="15.75" customHeight="1" x14ac:dyDescent="0.25">
      <c r="B17" s="2"/>
      <c r="C17" s="2"/>
      <c r="D17" s="2"/>
    </row>
    <row r="18" spans="2:4" ht="15.75" customHeight="1" x14ac:dyDescent="0.25">
      <c r="B18" s="2" t="s">
        <v>9</v>
      </c>
      <c r="C18" s="8">
        <f>C10/C15</f>
        <v>11.71875</v>
      </c>
      <c r="D18" s="2" t="s">
        <v>14</v>
      </c>
    </row>
    <row r="19" spans="2:4" ht="15.75" customHeight="1" x14ac:dyDescent="0.25">
      <c r="B19" s="2" t="s">
        <v>10</v>
      </c>
      <c r="C19" s="9">
        <f>C15/C10</f>
        <v>8.533333333333333E-2</v>
      </c>
      <c r="D19" s="2"/>
    </row>
  </sheetData>
  <hyperlinks>
    <hyperlink ref="D4" r:id="rId1" location="PVP" display="Cálculo en https://re.jrc.ec.europa.eu/pvg_tools/en/#PVP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Amortissement panneau solaire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retd 2</cp:lastModifiedBy>
  <dcterms:modified xsi:type="dcterms:W3CDTF">2024-01-26T06:57:04Z</dcterms:modified>
</cp:coreProperties>
</file>